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81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<sst xmlns="http://schemas.openxmlformats.org/spreadsheetml/2006/main" count="80" uniqueCount="77">
  <si>
    <t>MÉu CBTT - 03</t>
  </si>
  <si>
    <t>C«ng ty cæ phÇn HACINCO</t>
  </si>
  <si>
    <t xml:space="preserve">                                      B¸o c¸o tµi chÝnh tãm t¾t</t>
  </si>
  <si>
    <t xml:space="preserve">                                                                 (Quý 2 n¨m 2008)</t>
  </si>
  <si>
    <t>I . B¶ng c©n ®èi kÕ to¸n</t>
  </si>
  <si>
    <t>Sè TT</t>
  </si>
  <si>
    <t>Néi dung</t>
  </si>
  <si>
    <t xml:space="preserve">Sè d­ </t>
  </si>
  <si>
    <t>®Çu kú</t>
  </si>
  <si>
    <t>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</si>
  <si>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</si>
  <si>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</si>
  <si>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</si>
  <si>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</si>
  <si>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</si>
  <si>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</si>
  <si>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</si>
  <si>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</si>
  <si>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</si>
  <si>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</si>
  <si>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</si>
  <si>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</si>
  <si>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</si>
  <si>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cho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</si>
  <si>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</si>
  <si>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</si>
  <si>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</si>
  <si>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</si>
  <si>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</si>
  <si>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</si>
  <si>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</si>
  <si>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</si>
  <si>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</si>
  <si>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</si>
  <si>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</si>
  <si>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</si>
  <si>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</si>
  <si>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</si>
  <si>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</si>
  <si>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 xml:space="preserve">- Cæ phiÕu quü </t>
  </si>
  <si>
    <t>- Chªnh lÖch ®¸nh gi¸ l¹i tµi s¶n</t>
  </si>
  <si>
    <t>- Chªnh lÖch tû gi¸ hèi ®o¸i</t>
  </si>
  <si>
    <t>- C¸c quü: Quü dù phßng tµi chÝnh</t>
  </si>
  <si>
    <t>- Lîi nhuËn sau thuÕ ch­a ph©n phèi</t>
  </si>
  <si>
    <t>- Nguån vèn ®Çu t­ XDCB</t>
  </si>
  <si>
    <t>Nguån kinh phÝ vµ quü kh¸c</t>
  </si>
  <si>
    <t>- Quü khen th­ëng phóc lîi</t>
  </si>
  <si>
    <t xml:space="preserve">-Nguån kinh phÝ </t>
  </si>
  <si>
    <t>- Nguån kinh phÝ ®· h×nh thµnh TSC§</t>
  </si>
  <si>
    <t>VI</t>
  </si>
  <si>
    <t>Tæng céng nguån vèn</t>
  </si>
  <si>
    <t>KÕt qu¶ Ho¹t ®éng s¶n xuÊt kinh doanh</t>
  </si>
  <si>
    <t>STT</t>
  </si>
  <si>
    <t>ChØ tiªu</t>
  </si>
  <si>
    <t xml:space="preserve">Kú b¸o c¸o </t>
  </si>
  <si>
    <t xml:space="preserve">luü kÕ  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</si>
  <si>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</si>
  <si>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</si>
  <si>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</si>
  <si>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</si>
  <si>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</si>
  <si>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</si>
  <si>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</si>
  <si>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</si>
  <si>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</si>
  <si>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</si>
  <si>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</si>
  <si>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</si>
  <si>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</si>
  <si>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</si>
  <si>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</si>
  <si>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</si>
  <si>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</si>
  <si>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Cæ tøc trªn mçi cæ phiÕu</t>
  </si>
  <si>
    <r>
      <t>Hµ néi,</t>
    </r>
    <r>
      <rPr>
        <sz val="13"/>
        <rFont val=".VnTime"/>
        <family val="2"/>
      </rPr>
      <t xml:space="preserve"> ngµy  18 th¸ng 7 n¨m 2008</t>
    </r>
  </si>
  <si>
    <t xml:space="preserve">          Gi¸m ®èc c«ng ty</t>
  </si>
  <si>
    <t xml:space="preserve">    NguyÔn ThÞ Hoµng YÕn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</si>
</sst>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2"/>
      <name val=".VnTime"/>
      <family val="2"/>
    </font>
    <font>
      <sz val="12"/>
      <name val=".VnTime"/>
      <family val="2"/>
    </font>
    <font>
      <b/>
      <sz val="14"/>
      <name val=".VnTimeH"/>
      <family val="2"/>
    </font>
    <font>
      <sz val="12"/>
      <name val=".VnTimeH"/>
      <family val="2"/>
    </font>
    <font>
      <sz val="10"/>
      <name val=".VnTimeH"/>
      <family val="2"/>
    </font>
    <font>
      <b/>
      <sz val="13"/>
      <name val=".VnTime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b/>
      <i/>
      <sz val="13"/>
      <name val=".VnTime"/>
      <family val="2"/>
    </font>
    <font>
      <sz val="13"/>
      <name val=".VnTime"/>
      <family val="2"/>
    </font>
    <font>
      <sz val="11"/>
      <name val=".VnTimeH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4" xfId="15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4" fontId="1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0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2" fillId="0" borderId="14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8" fillId="0" borderId="10" xfId="15" applyNumberFormat="1" applyFont="1" applyBorder="1" applyAlignment="1">
      <alignment/>
    </xf>
    <xf numFmtId="164" fontId="8" fillId="0" borderId="13" xfId="15" applyNumberFormat="1" applyFont="1" applyBorder="1" applyAlignment="1">
      <alignment/>
    </xf>
    <xf numFmtId="0" fontId="2" fillId="0" borderId="17" xfId="0" applyFont="1" applyBorder="1" applyAlignment="1" quotePrefix="1">
      <alignment/>
    </xf>
    <xf numFmtId="0" fontId="2" fillId="0" borderId="18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7" xfId="15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9" xfId="15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3" xfId="15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164" fontId="2" fillId="0" borderId="2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1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TC%20Quy%20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-08"/>
      <sheetName val="quy1-08"/>
      <sheetName val="Sheet3"/>
    </sheetNames>
    <sheetDataSet>
      <sheetData sheetId="1">
        <row r="50">
          <cell r="D50">
            <v>3082164452</v>
          </cell>
        </row>
        <row r="51">
          <cell r="D51">
            <v>7474816</v>
          </cell>
        </row>
        <row r="52">
          <cell r="D52">
            <v>3074689636</v>
          </cell>
        </row>
        <row r="53">
          <cell r="D53">
            <v>1592669327</v>
          </cell>
        </row>
        <row r="54">
          <cell r="D54">
            <v>1482020309</v>
          </cell>
        </row>
        <row r="55">
          <cell r="D55">
            <v>47857978</v>
          </cell>
        </row>
        <row r="57">
          <cell r="D57">
            <v>235383851</v>
          </cell>
        </row>
        <row r="58">
          <cell r="D58">
            <v>226613642</v>
          </cell>
        </row>
        <row r="59">
          <cell r="D59">
            <v>1067880794</v>
          </cell>
        </row>
        <row r="63">
          <cell r="D63">
            <v>1067880794</v>
          </cell>
        </row>
        <row r="64">
          <cell r="D64">
            <v>299006622</v>
          </cell>
        </row>
        <row r="65">
          <cell r="D65">
            <v>768874172</v>
          </cell>
        </row>
        <row r="67">
          <cell r="D67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10.57421875" style="2" customWidth="1"/>
    <col min="4" max="4" width="19.140625" style="3" customWidth="1"/>
    <col min="5" max="5" width="21.140625" style="3" customWidth="1"/>
    <col min="6" max="6" width="15.7109375" style="2" bestFit="1" customWidth="1"/>
    <col min="7" max="16384" width="9.140625" style="2" customWidth="1"/>
  </cols>
  <sheetData>
    <row r="1" ht="15.75">
      <c r="A1" s="1" t="s">
        <v>0</v>
      </c>
    </row>
    <row r="2" ht="15">
      <c r="A2" s="2" t="s">
        <v>1</v>
      </c>
    </row>
    <row r="3" spans="2:3" ht="20.25">
      <c r="B3" s="4" t="s">
        <v>2</v>
      </c>
      <c r="C3" s="4"/>
    </row>
    <row r="4" ht="15">
      <c r="B4" s="2" t="s">
        <v>3</v>
      </c>
    </row>
    <row r="5" ht="16.5">
      <c r="A5" s="5" t="s">
        <v>4</v>
      </c>
    </row>
    <row r="6" spans="1:5" ht="15.75">
      <c r="A6" s="6" t="s">
        <v>5</v>
      </c>
      <c r="B6" s="7" t="s">
        <v>6</v>
      </c>
      <c r="C6" s="8"/>
      <c r="D6" s="9" t="s">
        <v>7</v>
      </c>
      <c r="E6" s="9" t="s">
        <v>7</v>
      </c>
    </row>
    <row r="7" spans="1:5" ht="15.75">
      <c r="A7" s="10"/>
      <c r="B7" s="11"/>
      <c r="C7" s="12"/>
      <c r="D7" s="13" t="s">
        <v>8</v>
      </c>
      <c r="E7" s="13" t="s">
        <v>9</v>
      </c>
    </row>
    <row r="8" spans="1:5" s="1" customFormat="1" ht="18" customHeight="1">
      <c r="A8" s="14" t="s">
        <v>10</v>
      </c>
      <c r="B8" s="15" t="s">
        <v>11</v>
      </c>
      <c r="C8" s="16"/>
      <c r="D8" s="17">
        <f>SUM(D9:D13)</f>
        <v>6035221845</v>
      </c>
      <c r="E8" s="17">
        <f>SUM(E9:E13)</f>
        <v>4859949452</v>
      </c>
    </row>
    <row r="9" spans="1:5" ht="18" customHeight="1">
      <c r="A9" s="18">
        <v>1</v>
      </c>
      <c r="B9" s="19" t="s">
        <v>12</v>
      </c>
      <c r="C9" s="20"/>
      <c r="D9" s="21">
        <v>1599596705</v>
      </c>
      <c r="E9" s="21">
        <v>1041165967</v>
      </c>
    </row>
    <row r="10" spans="1:5" ht="18" customHeight="1">
      <c r="A10" s="22">
        <v>2</v>
      </c>
      <c r="B10" s="23" t="s">
        <v>13</v>
      </c>
      <c r="C10" s="24"/>
      <c r="D10" s="25">
        <v>2200000000</v>
      </c>
      <c r="E10" s="25">
        <v>1700000000</v>
      </c>
    </row>
    <row r="11" spans="1:5" ht="18" customHeight="1">
      <c r="A11" s="22">
        <v>3</v>
      </c>
      <c r="B11" s="23" t="s">
        <v>14</v>
      </c>
      <c r="C11" s="24"/>
      <c r="D11" s="25">
        <v>2140987850</v>
      </c>
      <c r="E11" s="25">
        <v>2039252500</v>
      </c>
    </row>
    <row r="12" spans="1:5" ht="18" customHeight="1">
      <c r="A12" s="22">
        <v>4</v>
      </c>
      <c r="B12" s="23" t="s">
        <v>15</v>
      </c>
      <c r="C12" s="24"/>
      <c r="D12" s="25">
        <v>65047290</v>
      </c>
      <c r="E12" s="25">
        <v>49940985</v>
      </c>
    </row>
    <row r="13" spans="1:5" ht="18" customHeight="1">
      <c r="A13" s="26">
        <v>5</v>
      </c>
      <c r="B13" s="27" t="s">
        <v>16</v>
      </c>
      <c r="C13" s="28"/>
      <c r="D13" s="29">
        <v>29590000</v>
      </c>
      <c r="E13" s="29">
        <v>29590000</v>
      </c>
    </row>
    <row r="14" spans="1:5" s="1" customFormat="1" ht="18" customHeight="1">
      <c r="A14" s="14" t="s">
        <v>17</v>
      </c>
      <c r="B14" s="15" t="s">
        <v>18</v>
      </c>
      <c r="C14" s="16"/>
      <c r="D14" s="17">
        <f>D16+D23</f>
        <v>3513432773</v>
      </c>
      <c r="E14" s="17">
        <v>4634995898</v>
      </c>
    </row>
    <row r="15" spans="1:5" ht="18" customHeight="1">
      <c r="A15" s="18">
        <v>1</v>
      </c>
      <c r="B15" s="19" t="s">
        <v>19</v>
      </c>
      <c r="C15" s="20"/>
      <c r="D15" s="21"/>
      <c r="E15" s="21"/>
    </row>
    <row r="16" spans="1:5" ht="18" customHeight="1">
      <c r="A16" s="22">
        <v>2</v>
      </c>
      <c r="B16" s="23" t="s">
        <v>20</v>
      </c>
      <c r="C16" s="24"/>
      <c r="D16" s="25">
        <v>3416484014</v>
      </c>
      <c r="E16" s="25">
        <v>3356501345</v>
      </c>
    </row>
    <row r="17" spans="1:5" ht="18" customHeight="1">
      <c r="A17" s="22"/>
      <c r="B17" s="30" t="s">
        <v>21</v>
      </c>
      <c r="C17" s="31"/>
      <c r="D17" s="25">
        <f>D16</f>
        <v>3416484014</v>
      </c>
      <c r="E17" s="25">
        <f>E16</f>
        <v>3356501345</v>
      </c>
    </row>
    <row r="18" spans="1:5" ht="18" customHeight="1">
      <c r="A18" s="22"/>
      <c r="B18" s="30" t="s">
        <v>22</v>
      </c>
      <c r="C18" s="31"/>
      <c r="D18" s="25"/>
      <c r="E18" s="25"/>
    </row>
    <row r="19" spans="1:5" ht="18" customHeight="1">
      <c r="A19" s="22"/>
      <c r="B19" s="30" t="s">
        <v>23</v>
      </c>
      <c r="C19" s="31"/>
      <c r="D19" s="25"/>
      <c r="E19" s="25"/>
    </row>
    <row r="20" spans="1:5" ht="18" customHeight="1">
      <c r="A20" s="22"/>
      <c r="B20" s="30" t="s">
        <v>24</v>
      </c>
      <c r="C20" s="31"/>
      <c r="D20" s="25"/>
      <c r="E20" s="25"/>
    </row>
    <row r="21" spans="1:5" ht="18" customHeight="1">
      <c r="A21" s="22">
        <v>3</v>
      </c>
      <c r="B21" s="23" t="s">
        <v>25</v>
      </c>
      <c r="C21" s="24"/>
      <c r="D21" s="25"/>
      <c r="E21" s="25"/>
    </row>
    <row r="22" spans="1:5" ht="18" customHeight="1">
      <c r="A22" s="22">
        <v>4</v>
      </c>
      <c r="B22" s="23" t="s">
        <v>26</v>
      </c>
      <c r="C22" s="24"/>
      <c r="D22" s="25"/>
      <c r="E22" s="25">
        <v>1200000000</v>
      </c>
    </row>
    <row r="23" spans="1:5" ht="18" customHeight="1">
      <c r="A23" s="26">
        <v>5</v>
      </c>
      <c r="B23" s="27" t="s">
        <v>27</v>
      </c>
      <c r="C23" s="28"/>
      <c r="D23" s="29">
        <v>96948759</v>
      </c>
      <c r="E23" s="29">
        <v>78494553</v>
      </c>
    </row>
    <row r="24" spans="1:6" s="1" customFormat="1" ht="18" customHeight="1">
      <c r="A24" s="14" t="s">
        <v>28</v>
      </c>
      <c r="B24" s="32" t="s">
        <v>29</v>
      </c>
      <c r="C24" s="33"/>
      <c r="D24" s="34">
        <f>D8+D14</f>
        <v>9548654618</v>
      </c>
      <c r="E24" s="34">
        <f>E14+E8</f>
        <v>9494945350</v>
      </c>
      <c r="F24" s="35"/>
    </row>
    <row r="25" spans="1:6" s="1" customFormat="1" ht="18" customHeight="1">
      <c r="A25" s="14"/>
      <c r="B25" s="15"/>
      <c r="C25" s="16"/>
      <c r="D25" s="17"/>
      <c r="E25" s="17"/>
      <c r="F25" s="35"/>
    </row>
    <row r="26" spans="1:5" s="1" customFormat="1" ht="18" customHeight="1">
      <c r="A26" s="14" t="s">
        <v>30</v>
      </c>
      <c r="B26" s="15" t="s">
        <v>31</v>
      </c>
      <c r="C26" s="16"/>
      <c r="D26" s="17">
        <f>D27</f>
        <v>1468429340</v>
      </c>
      <c r="E26" s="17">
        <f>E27+E28</f>
        <v>1313316347</v>
      </c>
    </row>
    <row r="27" spans="1:5" ht="18" customHeight="1">
      <c r="A27" s="18">
        <v>1</v>
      </c>
      <c r="B27" s="19" t="s">
        <v>32</v>
      </c>
      <c r="C27" s="20"/>
      <c r="D27" s="21">
        <v>1468429340</v>
      </c>
      <c r="E27" s="21">
        <v>1299608879</v>
      </c>
    </row>
    <row r="28" spans="1:5" ht="18" customHeight="1">
      <c r="A28" s="26">
        <v>2</v>
      </c>
      <c r="B28" s="27" t="s">
        <v>33</v>
      </c>
      <c r="C28" s="28"/>
      <c r="D28" s="29"/>
      <c r="E28" s="29">
        <v>13707468</v>
      </c>
    </row>
    <row r="29" spans="1:6" s="1" customFormat="1" ht="18" customHeight="1">
      <c r="A29" s="14" t="s">
        <v>34</v>
      </c>
      <c r="B29" s="15" t="s">
        <v>35</v>
      </c>
      <c r="C29" s="16"/>
      <c r="D29" s="17">
        <f>D30+D40</f>
        <v>8080225278</v>
      </c>
      <c r="E29" s="17">
        <f>E30+E40</f>
        <v>8181629003</v>
      </c>
      <c r="F29" s="35"/>
    </row>
    <row r="30" spans="1:5" ht="18" customHeight="1">
      <c r="A30" s="18">
        <v>1</v>
      </c>
      <c r="B30" s="19" t="s">
        <v>35</v>
      </c>
      <c r="C30" s="20"/>
      <c r="D30" s="36">
        <v>7920515195</v>
      </c>
      <c r="E30" s="36">
        <f>E31+E33+E37+E38</f>
        <v>8011068064</v>
      </c>
    </row>
    <row r="31" spans="1:5" ht="18" customHeight="1">
      <c r="A31" s="22"/>
      <c r="B31" s="30" t="s">
        <v>36</v>
      </c>
      <c r="C31" s="31"/>
      <c r="D31" s="25">
        <v>5800000000</v>
      </c>
      <c r="E31" s="25">
        <v>5800000000</v>
      </c>
    </row>
    <row r="32" spans="1:5" ht="18" customHeight="1">
      <c r="A32" s="22"/>
      <c r="B32" s="30" t="s">
        <v>37</v>
      </c>
      <c r="C32" s="31"/>
      <c r="D32" s="25"/>
      <c r="E32" s="25"/>
    </row>
    <row r="33" spans="1:5" ht="18" customHeight="1">
      <c r="A33" s="22"/>
      <c r="B33" s="30" t="s">
        <v>38</v>
      </c>
      <c r="C33" s="31"/>
      <c r="D33" s="25">
        <v>971466391</v>
      </c>
      <c r="E33" s="25">
        <v>971466391</v>
      </c>
    </row>
    <row r="34" spans="1:5" ht="18" customHeight="1">
      <c r="A34" s="22"/>
      <c r="B34" s="30" t="s">
        <v>39</v>
      </c>
      <c r="C34" s="31"/>
      <c r="D34" s="25"/>
      <c r="E34" s="25"/>
    </row>
    <row r="35" spans="1:5" ht="18" customHeight="1">
      <c r="A35" s="22"/>
      <c r="B35" s="30" t="s">
        <v>40</v>
      </c>
      <c r="C35" s="31"/>
      <c r="D35" s="25"/>
      <c r="E35" s="25"/>
    </row>
    <row r="36" spans="1:5" ht="18" customHeight="1">
      <c r="A36" s="22"/>
      <c r="B36" s="30" t="s">
        <v>41</v>
      </c>
      <c r="C36" s="31"/>
      <c r="D36" s="25"/>
      <c r="E36" s="25"/>
    </row>
    <row r="37" spans="1:5" ht="18" customHeight="1">
      <c r="A37" s="22"/>
      <c r="B37" s="30" t="s">
        <v>42</v>
      </c>
      <c r="C37" s="31"/>
      <c r="D37" s="25">
        <v>508840139</v>
      </c>
      <c r="E37" s="25">
        <v>533305344</v>
      </c>
    </row>
    <row r="38" spans="1:5" ht="18" customHeight="1">
      <c r="A38" s="22"/>
      <c r="B38" s="30" t="s">
        <v>43</v>
      </c>
      <c r="C38" s="31"/>
      <c r="D38" s="25">
        <v>640208665</v>
      </c>
      <c r="E38" s="25">
        <v>706296329</v>
      </c>
    </row>
    <row r="39" spans="1:5" ht="18" customHeight="1">
      <c r="A39" s="22"/>
      <c r="B39" s="30" t="s">
        <v>44</v>
      </c>
      <c r="C39" s="31"/>
      <c r="D39" s="25"/>
      <c r="E39" s="25"/>
    </row>
    <row r="40" spans="1:5" ht="18" customHeight="1">
      <c r="A40" s="22">
        <v>2</v>
      </c>
      <c r="B40" s="23" t="s">
        <v>45</v>
      </c>
      <c r="C40" s="24"/>
      <c r="D40" s="37">
        <v>159710083</v>
      </c>
      <c r="E40" s="37">
        <f>E41</f>
        <v>170560939</v>
      </c>
    </row>
    <row r="41" spans="1:5" ht="18" customHeight="1">
      <c r="A41" s="22"/>
      <c r="B41" s="30" t="s">
        <v>46</v>
      </c>
      <c r="C41" s="31"/>
      <c r="D41" s="25">
        <v>159710083</v>
      </c>
      <c r="E41" s="25">
        <v>170560939</v>
      </c>
    </row>
    <row r="42" spans="1:5" ht="18" customHeight="1">
      <c r="A42" s="22"/>
      <c r="B42" s="30" t="s">
        <v>47</v>
      </c>
      <c r="C42" s="31"/>
      <c r="D42" s="25"/>
      <c r="E42" s="25"/>
    </row>
    <row r="43" spans="1:5" ht="18" customHeight="1">
      <c r="A43" s="26"/>
      <c r="B43" s="38" t="s">
        <v>48</v>
      </c>
      <c r="C43" s="39"/>
      <c r="D43" s="29"/>
      <c r="E43" s="29"/>
    </row>
    <row r="44" spans="1:5" s="1" customFormat="1" ht="18" customHeight="1">
      <c r="A44" s="14" t="s">
        <v>49</v>
      </c>
      <c r="B44" s="32" t="s">
        <v>50</v>
      </c>
      <c r="C44" s="33"/>
      <c r="D44" s="34">
        <f>D29+D26</f>
        <v>9548654618</v>
      </c>
      <c r="E44" s="34">
        <f>E26+E29</f>
        <v>9494945350</v>
      </c>
    </row>
    <row r="45" spans="1:5" s="1" customFormat="1" ht="15.75">
      <c r="A45" s="40"/>
      <c r="B45" s="40"/>
      <c r="C45" s="40"/>
      <c r="D45" s="41"/>
      <c r="E45" s="41"/>
    </row>
    <row r="47" spans="1:3" ht="17.25">
      <c r="A47" s="42" t="s">
        <v>17</v>
      </c>
      <c r="B47" s="42" t="s">
        <v>51</v>
      </c>
      <c r="C47" s="42"/>
    </row>
    <row r="48" spans="1:5" ht="19.5" customHeight="1">
      <c r="A48" s="43" t="s">
        <v>52</v>
      </c>
      <c r="B48" s="44" t="s">
        <v>53</v>
      </c>
      <c r="C48" s="45"/>
      <c r="D48" s="46" t="s">
        <v>54</v>
      </c>
      <c r="E48" s="46" t="s">
        <v>55</v>
      </c>
    </row>
    <row r="49" spans="1:5" ht="18" customHeight="1">
      <c r="A49" s="47">
        <v>1</v>
      </c>
      <c r="B49" s="19" t="s">
        <v>56</v>
      </c>
      <c r="C49" s="20"/>
      <c r="D49" s="48">
        <v>2058477112</v>
      </c>
      <c r="E49" s="48">
        <f>'[1]quy1-08'!D50+D49</f>
        <v>5140641564</v>
      </c>
    </row>
    <row r="50" spans="1:5" ht="18" customHeight="1">
      <c r="A50" s="49">
        <v>2</v>
      </c>
      <c r="B50" s="23" t="s">
        <v>57</v>
      </c>
      <c r="C50" s="24"/>
      <c r="D50" s="25">
        <v>7474816</v>
      </c>
      <c r="E50" s="25">
        <f>'[1]quy1-08'!D51+D50</f>
        <v>14949632</v>
      </c>
    </row>
    <row r="51" spans="1:5" ht="18" customHeight="1">
      <c r="A51" s="49">
        <v>3</v>
      </c>
      <c r="B51" s="23" t="s">
        <v>58</v>
      </c>
      <c r="C51" s="24"/>
      <c r="D51" s="25">
        <f>D49-D50</f>
        <v>2051002296</v>
      </c>
      <c r="E51" s="25">
        <f>'[1]quy1-08'!D52+D51</f>
        <v>5125691932</v>
      </c>
    </row>
    <row r="52" spans="1:5" ht="18" customHeight="1">
      <c r="A52" s="49">
        <v>4</v>
      </c>
      <c r="B52" s="23" t="s">
        <v>59</v>
      </c>
      <c r="C52" s="24"/>
      <c r="D52" s="25">
        <v>821479088</v>
      </c>
      <c r="E52" s="25">
        <f>'[1]quy1-08'!D53+D52</f>
        <v>2414148415</v>
      </c>
    </row>
    <row r="53" spans="1:5" ht="18" customHeight="1">
      <c r="A53" s="49">
        <v>5</v>
      </c>
      <c r="B53" s="23" t="s">
        <v>60</v>
      </c>
      <c r="C53" s="24"/>
      <c r="D53" s="25">
        <f>D51-D52</f>
        <v>1229523208</v>
      </c>
      <c r="E53" s="25">
        <f>'[1]quy1-08'!D54+D53</f>
        <v>2711543517</v>
      </c>
    </row>
    <row r="54" spans="1:5" ht="18" customHeight="1">
      <c r="A54" s="49">
        <v>6</v>
      </c>
      <c r="B54" s="23" t="s">
        <v>61</v>
      </c>
      <c r="C54" s="24"/>
      <c r="D54" s="25">
        <v>29327879</v>
      </c>
      <c r="E54" s="25">
        <f>'[1]quy1-08'!D55+D54</f>
        <v>77185857</v>
      </c>
    </row>
    <row r="55" spans="1:5" ht="18" customHeight="1">
      <c r="A55" s="49">
        <v>7</v>
      </c>
      <c r="B55" s="23" t="s">
        <v>62</v>
      </c>
      <c r="C55" s="24"/>
      <c r="D55" s="25"/>
      <c r="E55" s="25">
        <f>'[1]quy1-08'!D56+D55</f>
        <v>0</v>
      </c>
    </row>
    <row r="56" spans="1:5" ht="18" customHeight="1">
      <c r="A56" s="49">
        <v>8</v>
      </c>
      <c r="B56" s="23" t="s">
        <v>63</v>
      </c>
      <c r="C56" s="24"/>
      <c r="D56" s="25">
        <v>276609704</v>
      </c>
      <c r="E56" s="25">
        <f>'[1]quy1-08'!D57+D56</f>
        <v>511993555</v>
      </c>
    </row>
    <row r="57" spans="1:5" ht="18" customHeight="1">
      <c r="A57" s="49">
        <v>9</v>
      </c>
      <c r="B57" s="23" t="s">
        <v>64</v>
      </c>
      <c r="C57" s="24"/>
      <c r="D57" s="25">
        <v>302652359</v>
      </c>
      <c r="E57" s="25">
        <f>'[1]quy1-08'!D58+D57</f>
        <v>529266001</v>
      </c>
    </row>
    <row r="58" spans="1:5" ht="18" customHeight="1">
      <c r="A58" s="49">
        <v>10</v>
      </c>
      <c r="B58" s="23" t="s">
        <v>65</v>
      </c>
      <c r="C58" s="24"/>
      <c r="D58" s="25">
        <f>D53+D54-D56-D57</f>
        <v>679589024</v>
      </c>
      <c r="E58" s="25">
        <f>'[1]quy1-08'!D59+D58</f>
        <v>1747469818</v>
      </c>
    </row>
    <row r="59" spans="1:5" ht="18" customHeight="1">
      <c r="A59" s="49">
        <v>11</v>
      </c>
      <c r="B59" s="23" t="s">
        <v>66</v>
      </c>
      <c r="C59" s="24"/>
      <c r="D59" s="25"/>
      <c r="E59" s="25">
        <f>'[1]quy1-08'!D60+D59</f>
        <v>0</v>
      </c>
    </row>
    <row r="60" spans="1:5" ht="18" customHeight="1">
      <c r="A60" s="49">
        <v>12</v>
      </c>
      <c r="B60" s="23" t="s">
        <v>67</v>
      </c>
      <c r="C60" s="24"/>
      <c r="D60" s="25"/>
      <c r="E60" s="25">
        <f>'[1]quy1-08'!D61+D60</f>
        <v>0</v>
      </c>
    </row>
    <row r="61" spans="1:5" ht="18" customHeight="1">
      <c r="A61" s="49">
        <v>13</v>
      </c>
      <c r="B61" s="23" t="s">
        <v>68</v>
      </c>
      <c r="C61" s="24"/>
      <c r="D61" s="25"/>
      <c r="E61" s="25">
        <f>'[1]quy1-08'!D62+D61</f>
        <v>0</v>
      </c>
    </row>
    <row r="62" spans="1:5" ht="18" customHeight="1">
      <c r="A62" s="49">
        <v>14</v>
      </c>
      <c r="B62" s="23" t="s">
        <v>69</v>
      </c>
      <c r="C62" s="24"/>
      <c r="D62" s="25">
        <f>D58+D59</f>
        <v>679589024</v>
      </c>
      <c r="E62" s="25">
        <f>'[1]quy1-08'!D63+D62</f>
        <v>1747469818</v>
      </c>
    </row>
    <row r="63" spans="1:5" ht="18" customHeight="1">
      <c r="A63" s="49">
        <v>15</v>
      </c>
      <c r="B63" s="23" t="s">
        <v>70</v>
      </c>
      <c r="C63" s="24"/>
      <c r="D63" s="25">
        <v>190284927</v>
      </c>
      <c r="E63" s="25">
        <f>'[1]quy1-08'!D64+D63</f>
        <v>489291549</v>
      </c>
    </row>
    <row r="64" spans="1:5" ht="18" customHeight="1">
      <c r="A64" s="49">
        <v>16</v>
      </c>
      <c r="B64" s="23" t="s">
        <v>71</v>
      </c>
      <c r="C64" s="24"/>
      <c r="D64" s="25">
        <f>D62-D63</f>
        <v>489304097</v>
      </c>
      <c r="E64" s="25">
        <f>'[1]quy1-08'!D65+D64</f>
        <v>1258178269</v>
      </c>
    </row>
    <row r="65" spans="1:5" ht="18" customHeight="1">
      <c r="A65" s="49">
        <v>17</v>
      </c>
      <c r="B65" s="23" t="s">
        <v>72</v>
      </c>
      <c r="C65" s="24"/>
      <c r="D65" s="50">
        <f>D64/580000</f>
        <v>843.6277534482758</v>
      </c>
      <c r="E65" s="50">
        <f>E64/580000</f>
        <v>2169.272877586207</v>
      </c>
    </row>
    <row r="66" spans="1:5" ht="18" customHeight="1">
      <c r="A66" s="49">
        <v>18</v>
      </c>
      <c r="B66" s="23" t="s">
        <v>73</v>
      </c>
      <c r="C66" s="24"/>
      <c r="D66" s="25">
        <v>600</v>
      </c>
      <c r="E66" s="25">
        <f>'[1]quy1-08'!D67+D66</f>
        <v>1200</v>
      </c>
    </row>
    <row r="67" spans="1:5" ht="18" customHeight="1">
      <c r="A67" s="51"/>
      <c r="B67" s="27"/>
      <c r="C67" s="28"/>
      <c r="D67" s="52"/>
      <c r="E67" s="52"/>
    </row>
    <row r="68" spans="4:6" ht="19.5" customHeight="1">
      <c r="D68" s="53" t="s">
        <v>74</v>
      </c>
      <c r="F68" s="3"/>
    </row>
    <row r="69" spans="4:6" ht="16.5">
      <c r="D69" s="54" t="s">
        <v>75</v>
      </c>
      <c r="E69" s="53"/>
      <c r="F69" s="3"/>
    </row>
    <row r="70" ht="15">
      <c r="F70" s="3"/>
    </row>
    <row r="71" spans="4:6" ht="9.75" customHeight="1">
      <c r="D71" s="55"/>
      <c r="F71" s="3"/>
    </row>
    <row r="72" spans="4:6" ht="15">
      <c r="D72" s="55"/>
      <c r="F72" s="3"/>
    </row>
    <row r="73" spans="4:6" ht="15">
      <c r="D73" s="55"/>
      <c r="F73" s="3"/>
    </row>
    <row r="74" spans="4:6" ht="15">
      <c r="D74" s="55"/>
      <c r="F74" s="3"/>
    </row>
    <row r="75" spans="4:6" ht="15">
      <c r="D75" s="55"/>
      <c r="F75" s="3"/>
    </row>
    <row r="76" spans="4:6" ht="16.5">
      <c r="D76" s="56" t="s">
        <v>76</v>
      </c>
      <c r="E76" s="2"/>
      <c r="F76" s="3"/>
    </row>
    <row r="77" spans="4:6" ht="15">
      <c r="D77" s="55"/>
      <c r="F77" s="3"/>
    </row>
    <row r="78" ht="16.5">
      <c r="D78" s="56"/>
    </row>
  </sheetData>
  <printOptions/>
  <pageMargins left="0.44" right="0.19" top="0.22" bottom="0.23" header="0.2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Ketoan</cp:lastModifiedBy>
  <cp:lastPrinted>2008-07-30T09:36:09Z</cp:lastPrinted>
  <dcterms:created xsi:type="dcterms:W3CDTF">2008-07-14T10:44:02Z</dcterms:created>
  <dcterms:modified xsi:type="dcterms:W3CDTF">2008-07-30T10:15:59Z</dcterms:modified>
  <cp:category/>
  <cp:version/>
  <cp:contentType/>
  <cp:contentStatus/>
</cp:coreProperties>
</file>